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supplement/Lambdacrispr/prismandexcelfiles/excel/"/>
    </mc:Choice>
  </mc:AlternateContent>
  <xr:revisionPtr revIDLastSave="1" documentId="8_{15838B9F-5989-4A7D-AC54-68E70C98B0D2}" xr6:coauthVersionLast="47" xr6:coauthVersionMax="47" xr10:uidLastSave="{0BF82B8E-1BE1-43E9-8DA1-0ED0B418484A}"/>
  <bookViews>
    <workbookView xWindow="-98" yWindow="-98" windowWidth="22695" windowHeight="14595" xr2:uid="{1CF02B7D-A3F6-48E1-859C-EED810BF0FEE}"/>
  </bookViews>
  <sheets>
    <sheet name="different d(DNA) tempe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H58" i="1"/>
  <c r="I57" i="1"/>
  <c r="H57" i="1"/>
  <c r="I51" i="1"/>
  <c r="H51" i="1"/>
  <c r="I50" i="1"/>
  <c r="H50" i="1"/>
  <c r="I43" i="1"/>
  <c r="H43" i="1"/>
  <c r="I42" i="1"/>
  <c r="H42" i="1"/>
  <c r="O37" i="1"/>
  <c r="M37" i="1"/>
  <c r="J37" i="1"/>
  <c r="G37" i="1"/>
  <c r="N37" i="1" s="1"/>
  <c r="D37" i="1"/>
  <c r="M36" i="1"/>
  <c r="J36" i="1"/>
  <c r="O36" i="1" s="1"/>
  <c r="G36" i="1"/>
  <c r="N36" i="1" s="1"/>
  <c r="D36" i="1"/>
  <c r="M35" i="1"/>
  <c r="J35" i="1"/>
  <c r="O35" i="1" s="1"/>
  <c r="G35" i="1"/>
  <c r="D35" i="1"/>
  <c r="N35" i="1" s="1"/>
  <c r="M34" i="1"/>
  <c r="J34" i="1"/>
  <c r="O34" i="1" s="1"/>
  <c r="G34" i="1"/>
  <c r="D34" i="1"/>
  <c r="N34" i="1" s="1"/>
  <c r="M33" i="1"/>
  <c r="J33" i="1"/>
  <c r="O33" i="1" s="1"/>
  <c r="G33" i="1"/>
  <c r="D33" i="1"/>
  <c r="N33" i="1" s="1"/>
  <c r="M32" i="1"/>
  <c r="J32" i="1"/>
  <c r="O32" i="1" s="1"/>
  <c r="G32" i="1"/>
  <c r="N32" i="1" s="1"/>
  <c r="D32" i="1"/>
  <c r="O24" i="1"/>
  <c r="N24" i="1"/>
  <c r="M24" i="1"/>
  <c r="J24" i="1"/>
  <c r="G24" i="1"/>
  <c r="D24" i="1"/>
  <c r="O23" i="1"/>
  <c r="M23" i="1"/>
  <c r="J23" i="1"/>
  <c r="G23" i="1"/>
  <c r="D23" i="1"/>
  <c r="N23" i="1" s="1"/>
  <c r="M22" i="1"/>
  <c r="O22" i="1" s="1"/>
  <c r="J22" i="1"/>
  <c r="G22" i="1"/>
  <c r="D22" i="1"/>
  <c r="N22" i="1" s="1"/>
  <c r="M21" i="1"/>
  <c r="J21" i="1"/>
  <c r="O21" i="1" s="1"/>
  <c r="G21" i="1"/>
  <c r="N21" i="1" s="1"/>
  <c r="D21" i="1"/>
  <c r="O20" i="1"/>
  <c r="N20" i="1"/>
  <c r="M20" i="1"/>
  <c r="J20" i="1"/>
  <c r="G20" i="1"/>
  <c r="D20" i="1"/>
  <c r="O19" i="1"/>
  <c r="M19" i="1"/>
  <c r="J19" i="1"/>
  <c r="G19" i="1"/>
  <c r="D19" i="1"/>
  <c r="N19" i="1" s="1"/>
  <c r="M9" i="1"/>
  <c r="O9" i="1" s="1"/>
  <c r="J9" i="1"/>
  <c r="G9" i="1"/>
  <c r="D9" i="1"/>
  <c r="N9" i="1" s="1"/>
  <c r="M8" i="1"/>
  <c r="J8" i="1"/>
  <c r="O8" i="1" s="1"/>
  <c r="G8" i="1"/>
  <c r="N8" i="1" s="1"/>
  <c r="D8" i="1"/>
  <c r="O7" i="1"/>
  <c r="N7" i="1"/>
  <c r="M7" i="1"/>
  <c r="J7" i="1"/>
  <c r="G7" i="1"/>
  <c r="D7" i="1"/>
  <c r="O6" i="1"/>
  <c r="M6" i="1"/>
  <c r="J6" i="1"/>
  <c r="G6" i="1"/>
  <c r="D6" i="1"/>
  <c r="N6" i="1" s="1"/>
  <c r="M5" i="1"/>
  <c r="O5" i="1" s="1"/>
  <c r="J5" i="1"/>
  <c r="G5" i="1"/>
  <c r="D5" i="1"/>
  <c r="N5" i="1" s="1"/>
  <c r="M4" i="1"/>
  <c r="J4" i="1"/>
  <c r="O4" i="1" s="1"/>
  <c r="G4" i="1"/>
  <c r="N4" i="1" s="1"/>
  <c r="D4" i="1"/>
</calcChain>
</file>

<file path=xl/sharedStrings.xml><?xml version="1.0" encoding="utf-8"?>
<sst xmlns="http://schemas.openxmlformats.org/spreadsheetml/2006/main" count="71" uniqueCount="22">
  <si>
    <t>Day1</t>
  </si>
  <si>
    <t>+Atc</t>
  </si>
  <si>
    <t>-Atc</t>
  </si>
  <si>
    <r>
      <t xml:space="preserve">CFU </t>
    </r>
    <r>
      <rPr>
        <sz val="11"/>
        <color theme="1"/>
        <rFont val="Calibri"/>
        <family val="2"/>
      </rPr>
      <t>∆wzi</t>
    </r>
  </si>
  <si>
    <t>Dilution</t>
  </si>
  <si>
    <t>CFU ∆wzi per mL</t>
  </si>
  <si>
    <t>CFU WT</t>
  </si>
  <si>
    <t>CFU WT per mL</t>
  </si>
  <si>
    <t>500b_1</t>
  </si>
  <si>
    <t>500b_2</t>
  </si>
  <si>
    <t>100bp_1</t>
  </si>
  <si>
    <t>100bp_2</t>
  </si>
  <si>
    <t>SSDNA_1</t>
  </si>
  <si>
    <t>SSDNA_2</t>
  </si>
  <si>
    <t>Day2</t>
  </si>
  <si>
    <t>Day3</t>
  </si>
  <si>
    <t>dsDNA_500bp/500bp</t>
  </si>
  <si>
    <t>Average</t>
  </si>
  <si>
    <t>SD</t>
  </si>
  <si>
    <t>ATC</t>
  </si>
  <si>
    <t>dsDNA_100bp/100bp</t>
  </si>
  <si>
    <t>ssDNA_50bp/50bp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</si>
</sst>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15" xfId="0" applyFont="1" applyBorder="1"/>
    <xf numFmtId="0" fontId="2" fillId="0" borderId="9" xfId="0" applyFont="1" applyBorder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6A482-8D38-40C1-8A32-CA6722360A3A}">
  <dimension ref="A1:O58"/>
  <sheetViews>
    <sheetView tabSelected="1" workbookViewId="0">
      <selection activeCell="B42" sqref="B42:G43"/>
    </sheetView>
  </sheetViews>
  <sheetFormatPr defaultRowHeight="14.25" x14ac:dyDescent="0.45"/>
  <cols>
    <col min="13" max="13" width="12.73046875" customWidth="1"/>
  </cols>
  <sheetData>
    <row r="1" spans="1:15" ht="14.65" thickBot="1" x14ac:dyDescent="0.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</row>
    <row r="2" spans="1:15" ht="14.65" thickBot="1" x14ac:dyDescent="0.5">
      <c r="A2" s="1"/>
      <c r="B2" s="22" t="s">
        <v>1</v>
      </c>
      <c r="C2" s="23"/>
      <c r="D2" s="23"/>
      <c r="E2" s="23"/>
      <c r="F2" s="23"/>
      <c r="G2" s="24"/>
      <c r="H2" s="22" t="s">
        <v>2</v>
      </c>
      <c r="I2" s="23"/>
      <c r="J2" s="23"/>
      <c r="K2" s="23"/>
      <c r="L2" s="23"/>
      <c r="M2" s="24"/>
    </row>
    <row r="3" spans="1:15" ht="14.65" thickBot="1" x14ac:dyDescent="0.5">
      <c r="A3" s="2"/>
      <c r="B3" s="3" t="s">
        <v>3</v>
      </c>
      <c r="C3" s="4" t="s">
        <v>4</v>
      </c>
      <c r="D3" s="4" t="s">
        <v>5</v>
      </c>
      <c r="E3" s="4" t="s">
        <v>6</v>
      </c>
      <c r="F3" s="4" t="s">
        <v>4</v>
      </c>
      <c r="G3" s="5" t="s">
        <v>7</v>
      </c>
      <c r="H3" s="3" t="s">
        <v>3</v>
      </c>
      <c r="I3" s="4" t="s">
        <v>4</v>
      </c>
      <c r="J3" s="4" t="s">
        <v>5</v>
      </c>
      <c r="K3" s="4" t="s">
        <v>6</v>
      </c>
      <c r="L3" s="4" t="s">
        <v>4</v>
      </c>
      <c r="M3" s="5" t="s">
        <v>7</v>
      </c>
    </row>
    <row r="4" spans="1:15" x14ac:dyDescent="0.45">
      <c r="A4" s="6" t="s">
        <v>8</v>
      </c>
      <c r="B4" s="7">
        <v>205</v>
      </c>
      <c r="C4" s="8">
        <v>100</v>
      </c>
      <c r="D4" s="9">
        <f>B4*C4*10</f>
        <v>205000</v>
      </c>
      <c r="E4" s="9">
        <v>10</v>
      </c>
      <c r="F4" s="8">
        <v>100</v>
      </c>
      <c r="G4" s="10">
        <f>E4*F4*10</f>
        <v>10000</v>
      </c>
      <c r="H4" s="7">
        <v>38</v>
      </c>
      <c r="I4" s="9">
        <v>10000</v>
      </c>
      <c r="J4" s="9">
        <f>H4*I4*10</f>
        <v>3800000</v>
      </c>
      <c r="K4" s="9">
        <v>212</v>
      </c>
      <c r="L4" s="9">
        <v>10000</v>
      </c>
      <c r="M4" s="10">
        <f>K4*L4*10</f>
        <v>21200000</v>
      </c>
      <c r="N4">
        <f>D4/(D4+G4)*100</f>
        <v>95.348837209302332</v>
      </c>
      <c r="O4">
        <f>J4/(J4+M4)*100</f>
        <v>15.2</v>
      </c>
    </row>
    <row r="5" spans="1:15" x14ac:dyDescent="0.45">
      <c r="A5" s="6" t="s">
        <v>9</v>
      </c>
      <c r="B5" s="11">
        <v>167</v>
      </c>
      <c r="C5" s="8">
        <v>100</v>
      </c>
      <c r="D5" s="12">
        <f t="shared" ref="D5:D9" si="0">B5*C5*10</f>
        <v>167000</v>
      </c>
      <c r="E5" s="12">
        <v>23</v>
      </c>
      <c r="F5" s="8">
        <v>100</v>
      </c>
      <c r="G5" s="13">
        <f t="shared" ref="G5:G9" si="1">E5*F5*10</f>
        <v>23000</v>
      </c>
      <c r="H5" s="11">
        <v>32</v>
      </c>
      <c r="I5" s="12">
        <v>10000</v>
      </c>
      <c r="J5" s="12">
        <f t="shared" ref="J5:J9" si="2">H5*I5*10</f>
        <v>3200000</v>
      </c>
      <c r="K5" s="12">
        <v>189</v>
      </c>
      <c r="L5" s="12">
        <v>10000</v>
      </c>
      <c r="M5" s="13">
        <f t="shared" ref="M5:M9" si="3">K5*L5*10</f>
        <v>18900000</v>
      </c>
      <c r="N5">
        <f>D5/(D5+G5)*100</f>
        <v>87.89473684210526</v>
      </c>
      <c r="O5">
        <f>J5/(J5+M5)*100</f>
        <v>14.479638009049776</v>
      </c>
    </row>
    <row r="6" spans="1:15" x14ac:dyDescent="0.45">
      <c r="A6" s="6" t="s">
        <v>10</v>
      </c>
      <c r="B6" s="11">
        <v>43</v>
      </c>
      <c r="C6" s="8">
        <v>10</v>
      </c>
      <c r="D6" s="12">
        <f t="shared" si="0"/>
        <v>4300</v>
      </c>
      <c r="E6" s="12">
        <v>13</v>
      </c>
      <c r="F6" s="8">
        <v>10</v>
      </c>
      <c r="G6" s="13">
        <f t="shared" si="1"/>
        <v>1300</v>
      </c>
      <c r="H6" s="11">
        <v>12</v>
      </c>
      <c r="I6" s="12">
        <v>10000</v>
      </c>
      <c r="J6" s="12">
        <f t="shared" si="2"/>
        <v>1200000</v>
      </c>
      <c r="K6" s="12">
        <v>234</v>
      </c>
      <c r="L6" s="12">
        <v>10000</v>
      </c>
      <c r="M6" s="13">
        <f t="shared" si="3"/>
        <v>23400000</v>
      </c>
      <c r="N6">
        <f t="shared" ref="N6:N37" si="4">D6/(D6+G6)*100</f>
        <v>76.785714285714292</v>
      </c>
      <c r="O6">
        <f t="shared" ref="O6:O37" si="5">J6/(J6+M6)*100</f>
        <v>4.8780487804878048</v>
      </c>
    </row>
    <row r="7" spans="1:15" x14ac:dyDescent="0.45">
      <c r="A7" s="6" t="s">
        <v>11</v>
      </c>
      <c r="B7" s="11">
        <v>58</v>
      </c>
      <c r="C7" s="8">
        <v>10</v>
      </c>
      <c r="D7" s="12">
        <f t="shared" si="0"/>
        <v>5800</v>
      </c>
      <c r="E7" s="12">
        <v>25</v>
      </c>
      <c r="F7" s="8">
        <v>10</v>
      </c>
      <c r="G7" s="13">
        <f t="shared" si="1"/>
        <v>2500</v>
      </c>
      <c r="H7" s="11">
        <v>8</v>
      </c>
      <c r="I7" s="12">
        <v>10000</v>
      </c>
      <c r="J7" s="12">
        <f t="shared" si="2"/>
        <v>800000</v>
      </c>
      <c r="K7" s="12">
        <v>284</v>
      </c>
      <c r="L7" s="12">
        <v>10000</v>
      </c>
      <c r="M7" s="13">
        <f t="shared" si="3"/>
        <v>28400000</v>
      </c>
      <c r="N7">
        <f t="shared" si="4"/>
        <v>69.879518072289159</v>
      </c>
      <c r="O7">
        <f t="shared" si="5"/>
        <v>2.7397260273972601</v>
      </c>
    </row>
    <row r="8" spans="1:15" x14ac:dyDescent="0.45">
      <c r="A8" s="6" t="s">
        <v>12</v>
      </c>
      <c r="B8" s="11">
        <v>156</v>
      </c>
      <c r="C8" s="8">
        <v>1</v>
      </c>
      <c r="D8" s="12">
        <f t="shared" si="0"/>
        <v>1560</v>
      </c>
      <c r="E8" s="12">
        <v>55</v>
      </c>
      <c r="F8" s="8">
        <v>1</v>
      </c>
      <c r="G8" s="13">
        <f t="shared" si="1"/>
        <v>550</v>
      </c>
      <c r="H8" s="11">
        <v>0</v>
      </c>
      <c r="I8" s="12">
        <v>10000</v>
      </c>
      <c r="J8" s="12">
        <f t="shared" si="2"/>
        <v>0</v>
      </c>
      <c r="K8" s="12">
        <v>224</v>
      </c>
      <c r="L8" s="12">
        <v>10000</v>
      </c>
      <c r="M8" s="13">
        <f t="shared" si="3"/>
        <v>22400000</v>
      </c>
      <c r="N8">
        <f t="shared" si="4"/>
        <v>73.93364928909952</v>
      </c>
      <c r="O8">
        <f t="shared" si="5"/>
        <v>0</v>
      </c>
    </row>
    <row r="9" spans="1:15" x14ac:dyDescent="0.45">
      <c r="A9" s="6" t="s">
        <v>13</v>
      </c>
      <c r="B9" s="11">
        <v>133</v>
      </c>
      <c r="C9" s="8">
        <v>1</v>
      </c>
      <c r="D9" s="12">
        <f t="shared" si="0"/>
        <v>1330</v>
      </c>
      <c r="E9" s="12">
        <v>59</v>
      </c>
      <c r="F9" s="8">
        <v>1</v>
      </c>
      <c r="G9" s="13">
        <f t="shared" si="1"/>
        <v>590</v>
      </c>
      <c r="H9" s="11">
        <v>2</v>
      </c>
      <c r="I9" s="12">
        <v>10000</v>
      </c>
      <c r="J9" s="12">
        <f t="shared" si="2"/>
        <v>200000</v>
      </c>
      <c r="K9" s="12">
        <v>235</v>
      </c>
      <c r="L9" s="12">
        <v>10000</v>
      </c>
      <c r="M9" s="13">
        <f t="shared" si="3"/>
        <v>23500000</v>
      </c>
      <c r="N9">
        <f t="shared" si="4"/>
        <v>69.270833333333343</v>
      </c>
      <c r="O9">
        <f t="shared" si="5"/>
        <v>0.8438818565400843</v>
      </c>
    </row>
    <row r="15" spans="1:15" ht="14.65" thickBot="1" x14ac:dyDescent="0.5"/>
    <row r="16" spans="1:15" ht="14.65" thickBot="1" x14ac:dyDescent="0.5">
      <c r="A16" s="19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</row>
    <row r="17" spans="1:15" ht="14.65" thickBot="1" x14ac:dyDescent="0.5">
      <c r="A17" s="1"/>
      <c r="B17" s="22" t="s">
        <v>1</v>
      </c>
      <c r="C17" s="23"/>
      <c r="D17" s="23"/>
      <c r="E17" s="23"/>
      <c r="F17" s="23"/>
      <c r="G17" s="24"/>
      <c r="H17" s="22" t="s">
        <v>2</v>
      </c>
      <c r="I17" s="23"/>
      <c r="J17" s="23"/>
      <c r="K17" s="23"/>
      <c r="L17" s="23"/>
      <c r="M17" s="24"/>
    </row>
    <row r="18" spans="1:15" ht="14.65" thickBot="1" x14ac:dyDescent="0.5">
      <c r="A18" s="2"/>
      <c r="B18" s="3" t="s">
        <v>3</v>
      </c>
      <c r="C18" s="4" t="s">
        <v>4</v>
      </c>
      <c r="D18" s="4" t="s">
        <v>5</v>
      </c>
      <c r="E18" s="4" t="s">
        <v>6</v>
      </c>
      <c r="F18" s="4" t="s">
        <v>4</v>
      </c>
      <c r="G18" s="5" t="s">
        <v>7</v>
      </c>
      <c r="H18" s="3" t="s">
        <v>3</v>
      </c>
      <c r="I18" s="4" t="s">
        <v>4</v>
      </c>
      <c r="J18" s="4" t="s">
        <v>5</v>
      </c>
      <c r="K18" s="4" t="s">
        <v>6</v>
      </c>
      <c r="L18" s="4" t="s">
        <v>4</v>
      </c>
      <c r="M18" s="5" t="s">
        <v>7</v>
      </c>
    </row>
    <row r="19" spans="1:15" x14ac:dyDescent="0.45">
      <c r="A19" s="6" t="s">
        <v>8</v>
      </c>
      <c r="B19" s="7">
        <v>349</v>
      </c>
      <c r="C19" s="8">
        <v>100</v>
      </c>
      <c r="D19" s="9">
        <f>B19*C19*10</f>
        <v>349000</v>
      </c>
      <c r="E19" s="9">
        <v>13</v>
      </c>
      <c r="F19" s="8">
        <v>100</v>
      </c>
      <c r="G19" s="10">
        <f>E19*F19*10</f>
        <v>13000</v>
      </c>
      <c r="H19" s="7">
        <v>33</v>
      </c>
      <c r="I19" s="9">
        <v>10000</v>
      </c>
      <c r="J19" s="9">
        <f>H19*I19*10</f>
        <v>3300000</v>
      </c>
      <c r="K19" s="9">
        <v>234</v>
      </c>
      <c r="L19" s="9">
        <v>10000</v>
      </c>
      <c r="M19" s="10">
        <f>K19*L19*10</f>
        <v>23400000</v>
      </c>
      <c r="N19">
        <f t="shared" si="4"/>
        <v>96.408839779005532</v>
      </c>
      <c r="O19">
        <f t="shared" si="5"/>
        <v>12.359550561797752</v>
      </c>
    </row>
    <row r="20" spans="1:15" x14ac:dyDescent="0.45">
      <c r="A20" s="6" t="s">
        <v>9</v>
      </c>
      <c r="B20" s="11">
        <v>245</v>
      </c>
      <c r="C20" s="8">
        <v>100</v>
      </c>
      <c r="D20" s="12">
        <f t="shared" ref="D20:D24" si="6">B20*C20*10</f>
        <v>245000</v>
      </c>
      <c r="E20" s="12">
        <v>17</v>
      </c>
      <c r="F20" s="8">
        <v>100</v>
      </c>
      <c r="G20" s="13">
        <f t="shared" ref="G20:G24" si="7">E20*F20*10</f>
        <v>17000</v>
      </c>
      <c r="H20" s="11">
        <v>23</v>
      </c>
      <c r="I20" s="12">
        <v>10000</v>
      </c>
      <c r="J20" s="12">
        <f t="shared" ref="J20:J24" si="8">H20*I20*10</f>
        <v>2300000</v>
      </c>
      <c r="K20" s="12">
        <v>196</v>
      </c>
      <c r="L20" s="12">
        <v>10000</v>
      </c>
      <c r="M20" s="13">
        <f t="shared" ref="M20:M24" si="9">K20*L20*10</f>
        <v>19600000</v>
      </c>
      <c r="N20">
        <f t="shared" si="4"/>
        <v>93.511450381679381</v>
      </c>
      <c r="O20">
        <f t="shared" si="5"/>
        <v>10.50228310502283</v>
      </c>
    </row>
    <row r="21" spans="1:15" x14ac:dyDescent="0.45">
      <c r="A21" s="6" t="s">
        <v>10</v>
      </c>
      <c r="B21" s="11">
        <v>123</v>
      </c>
      <c r="C21" s="8">
        <v>10</v>
      </c>
      <c r="D21" s="12">
        <f t="shared" si="6"/>
        <v>12300</v>
      </c>
      <c r="E21" s="12">
        <v>19</v>
      </c>
      <c r="F21" s="8">
        <v>10</v>
      </c>
      <c r="G21" s="13">
        <f t="shared" si="7"/>
        <v>1900</v>
      </c>
      <c r="H21" s="11">
        <v>15</v>
      </c>
      <c r="I21" s="12">
        <v>10000</v>
      </c>
      <c r="J21" s="12">
        <f t="shared" si="8"/>
        <v>1500000</v>
      </c>
      <c r="K21" s="12">
        <v>254</v>
      </c>
      <c r="L21" s="12">
        <v>10000</v>
      </c>
      <c r="M21" s="13">
        <f t="shared" si="9"/>
        <v>25400000</v>
      </c>
      <c r="N21">
        <f t="shared" si="4"/>
        <v>86.619718309859152</v>
      </c>
      <c r="O21">
        <f t="shared" si="5"/>
        <v>5.5762081784386615</v>
      </c>
    </row>
    <row r="22" spans="1:15" x14ac:dyDescent="0.45">
      <c r="A22" s="6" t="s">
        <v>11</v>
      </c>
      <c r="B22" s="11">
        <v>150</v>
      </c>
      <c r="C22" s="8">
        <v>10</v>
      </c>
      <c r="D22" s="12">
        <f t="shared" si="6"/>
        <v>15000</v>
      </c>
      <c r="E22" s="12">
        <v>33</v>
      </c>
      <c r="F22" s="8">
        <v>10</v>
      </c>
      <c r="G22" s="13">
        <f t="shared" si="7"/>
        <v>3300</v>
      </c>
      <c r="H22" s="11">
        <v>5</v>
      </c>
      <c r="I22" s="12">
        <v>10000</v>
      </c>
      <c r="J22" s="12">
        <f t="shared" si="8"/>
        <v>500000</v>
      </c>
      <c r="K22" s="12">
        <v>290</v>
      </c>
      <c r="L22" s="12">
        <v>10000</v>
      </c>
      <c r="M22" s="13">
        <f t="shared" si="9"/>
        <v>29000000</v>
      </c>
      <c r="N22">
        <f t="shared" si="4"/>
        <v>81.967213114754102</v>
      </c>
      <c r="O22">
        <f t="shared" si="5"/>
        <v>1.6949152542372881</v>
      </c>
    </row>
    <row r="23" spans="1:15" x14ac:dyDescent="0.45">
      <c r="A23" s="6" t="s">
        <v>12</v>
      </c>
      <c r="B23" s="11">
        <v>222</v>
      </c>
      <c r="C23" s="8">
        <v>1</v>
      </c>
      <c r="D23" s="12">
        <f t="shared" si="6"/>
        <v>2220</v>
      </c>
      <c r="E23" s="12">
        <v>45</v>
      </c>
      <c r="F23" s="8">
        <v>1</v>
      </c>
      <c r="G23" s="13">
        <f t="shared" si="7"/>
        <v>450</v>
      </c>
      <c r="H23" s="11">
        <v>1</v>
      </c>
      <c r="I23" s="12">
        <v>10000</v>
      </c>
      <c r="J23" s="12">
        <f t="shared" si="8"/>
        <v>100000</v>
      </c>
      <c r="K23" s="12">
        <v>248</v>
      </c>
      <c r="L23" s="12">
        <v>10000</v>
      </c>
      <c r="M23" s="13">
        <f t="shared" si="9"/>
        <v>24800000</v>
      </c>
      <c r="N23">
        <f t="shared" si="4"/>
        <v>83.146067415730343</v>
      </c>
      <c r="O23">
        <f t="shared" si="5"/>
        <v>0.40160642570281119</v>
      </c>
    </row>
    <row r="24" spans="1:15" x14ac:dyDescent="0.45">
      <c r="A24" s="6" t="s">
        <v>13</v>
      </c>
      <c r="B24" s="11">
        <v>260</v>
      </c>
      <c r="C24" s="8">
        <v>1</v>
      </c>
      <c r="D24" s="12">
        <f t="shared" si="6"/>
        <v>2600</v>
      </c>
      <c r="E24" s="12">
        <v>78</v>
      </c>
      <c r="F24" s="8">
        <v>1</v>
      </c>
      <c r="G24" s="13">
        <f t="shared" si="7"/>
        <v>780</v>
      </c>
      <c r="H24" s="11">
        <v>0</v>
      </c>
      <c r="I24" s="12">
        <v>10000</v>
      </c>
      <c r="J24" s="12">
        <f t="shared" si="8"/>
        <v>0</v>
      </c>
      <c r="K24" s="12">
        <v>260</v>
      </c>
      <c r="L24" s="12">
        <v>10000</v>
      </c>
      <c r="M24" s="13">
        <f t="shared" si="9"/>
        <v>26000000</v>
      </c>
      <c r="N24">
        <f t="shared" si="4"/>
        <v>76.923076923076934</v>
      </c>
      <c r="O24">
        <f t="shared" si="5"/>
        <v>0</v>
      </c>
    </row>
    <row r="28" spans="1:15" ht="14.65" thickBot="1" x14ac:dyDescent="0.5"/>
    <row r="29" spans="1:15" ht="14.65" thickBot="1" x14ac:dyDescent="0.5">
      <c r="A29" s="19" t="s">
        <v>15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</row>
    <row r="30" spans="1:15" ht="14.65" thickBot="1" x14ac:dyDescent="0.5">
      <c r="A30" s="1"/>
      <c r="B30" s="22" t="s">
        <v>1</v>
      </c>
      <c r="C30" s="23"/>
      <c r="D30" s="23"/>
      <c r="E30" s="23"/>
      <c r="F30" s="23"/>
      <c r="G30" s="24"/>
      <c r="H30" s="22" t="s">
        <v>2</v>
      </c>
      <c r="I30" s="23"/>
      <c r="J30" s="23"/>
      <c r="K30" s="23"/>
      <c r="L30" s="23"/>
      <c r="M30" s="24"/>
    </row>
    <row r="31" spans="1:15" ht="14.65" thickBot="1" x14ac:dyDescent="0.5">
      <c r="A31" s="2"/>
      <c r="B31" s="3" t="s">
        <v>3</v>
      </c>
      <c r="C31" s="4" t="s">
        <v>4</v>
      </c>
      <c r="D31" s="4" t="s">
        <v>5</v>
      </c>
      <c r="E31" s="4" t="s">
        <v>6</v>
      </c>
      <c r="F31" s="4" t="s">
        <v>4</v>
      </c>
      <c r="G31" s="5" t="s">
        <v>7</v>
      </c>
      <c r="H31" s="3" t="s">
        <v>3</v>
      </c>
      <c r="I31" s="4" t="s">
        <v>4</v>
      </c>
      <c r="J31" s="4" t="s">
        <v>5</v>
      </c>
      <c r="K31" s="4" t="s">
        <v>6</v>
      </c>
      <c r="L31" s="4" t="s">
        <v>4</v>
      </c>
      <c r="M31" s="5" t="s">
        <v>7</v>
      </c>
    </row>
    <row r="32" spans="1:15" x14ac:dyDescent="0.45">
      <c r="A32" s="6" t="s">
        <v>8</v>
      </c>
      <c r="B32" s="14">
        <v>179</v>
      </c>
      <c r="C32" s="8">
        <v>100</v>
      </c>
      <c r="D32" s="9">
        <f>B32*C32*10</f>
        <v>179000</v>
      </c>
      <c r="E32" s="15">
        <v>29</v>
      </c>
      <c r="F32" s="8">
        <v>100</v>
      </c>
      <c r="G32" s="10">
        <f>E32*F32*10</f>
        <v>29000</v>
      </c>
      <c r="H32" s="16">
        <v>51</v>
      </c>
      <c r="I32" s="9">
        <v>10000</v>
      </c>
      <c r="J32" s="9">
        <f>H32*I32*10</f>
        <v>5100000</v>
      </c>
      <c r="K32" s="16">
        <v>289</v>
      </c>
      <c r="L32" s="9">
        <v>10000</v>
      </c>
      <c r="M32" s="10">
        <f>K32*L32*10</f>
        <v>28900000</v>
      </c>
      <c r="N32">
        <f t="shared" si="4"/>
        <v>86.057692307692307</v>
      </c>
      <c r="O32">
        <f t="shared" si="5"/>
        <v>15</v>
      </c>
    </row>
    <row r="33" spans="1:15" x14ac:dyDescent="0.45">
      <c r="A33" s="6" t="s">
        <v>9</v>
      </c>
      <c r="B33" s="11">
        <v>163</v>
      </c>
      <c r="C33" s="8">
        <v>100</v>
      </c>
      <c r="D33" s="12">
        <f t="shared" ref="D33:D37" si="10">B33*C33*10</f>
        <v>163000</v>
      </c>
      <c r="E33" s="12">
        <v>16</v>
      </c>
      <c r="F33" s="8">
        <v>100</v>
      </c>
      <c r="G33" s="13">
        <f t="shared" ref="G33:G37" si="11">E33*F33*10</f>
        <v>16000</v>
      </c>
      <c r="H33" s="17">
        <v>22</v>
      </c>
      <c r="I33" s="12">
        <v>10000</v>
      </c>
      <c r="J33" s="12">
        <f t="shared" ref="J33:J37" si="12">H33*I33*10</f>
        <v>2200000</v>
      </c>
      <c r="K33" s="17">
        <v>253</v>
      </c>
      <c r="L33" s="12">
        <v>10000</v>
      </c>
      <c r="M33" s="13">
        <f t="shared" ref="M33:M37" si="13">K33*L33*10</f>
        <v>25300000</v>
      </c>
      <c r="N33">
        <f t="shared" si="4"/>
        <v>91.061452513966472</v>
      </c>
      <c r="O33">
        <f t="shared" si="5"/>
        <v>8</v>
      </c>
    </row>
    <row r="34" spans="1:15" x14ac:dyDescent="0.45">
      <c r="A34" s="6" t="s">
        <v>10</v>
      </c>
      <c r="B34" s="11">
        <v>147</v>
      </c>
      <c r="C34" s="8">
        <v>10</v>
      </c>
      <c r="D34" s="12">
        <f t="shared" si="10"/>
        <v>14700</v>
      </c>
      <c r="E34" s="12">
        <v>56</v>
      </c>
      <c r="F34" s="8">
        <v>10</v>
      </c>
      <c r="G34" s="13">
        <f t="shared" si="11"/>
        <v>5600</v>
      </c>
      <c r="H34" s="17">
        <v>2</v>
      </c>
      <c r="I34" s="12">
        <v>10000</v>
      </c>
      <c r="J34" s="12">
        <f t="shared" si="12"/>
        <v>200000</v>
      </c>
      <c r="K34" s="17">
        <v>264</v>
      </c>
      <c r="L34" s="12">
        <v>10000</v>
      </c>
      <c r="M34" s="13">
        <f t="shared" si="13"/>
        <v>26400000</v>
      </c>
      <c r="N34">
        <f t="shared" si="4"/>
        <v>72.41379310344827</v>
      </c>
      <c r="O34">
        <f t="shared" si="5"/>
        <v>0.75187969924812026</v>
      </c>
    </row>
    <row r="35" spans="1:15" x14ac:dyDescent="0.45">
      <c r="A35" s="6" t="s">
        <v>11</v>
      </c>
      <c r="B35" s="11">
        <v>96</v>
      </c>
      <c r="C35" s="8">
        <v>10</v>
      </c>
      <c r="D35" s="12">
        <f t="shared" si="10"/>
        <v>9600</v>
      </c>
      <c r="E35" s="12">
        <v>18</v>
      </c>
      <c r="F35" s="8">
        <v>10</v>
      </c>
      <c r="G35" s="13">
        <f t="shared" si="11"/>
        <v>1800</v>
      </c>
      <c r="H35" s="17">
        <v>0</v>
      </c>
      <c r="I35" s="12">
        <v>10000</v>
      </c>
      <c r="J35" s="12">
        <f t="shared" si="12"/>
        <v>0</v>
      </c>
      <c r="K35" s="17">
        <v>240</v>
      </c>
      <c r="L35" s="12">
        <v>10000</v>
      </c>
      <c r="M35" s="13">
        <f t="shared" si="13"/>
        <v>24000000</v>
      </c>
      <c r="N35">
        <f t="shared" si="4"/>
        <v>84.210526315789465</v>
      </c>
      <c r="O35">
        <f t="shared" si="5"/>
        <v>0</v>
      </c>
    </row>
    <row r="36" spans="1:15" x14ac:dyDescent="0.45">
      <c r="A36" s="6" t="s">
        <v>12</v>
      </c>
      <c r="B36" s="11">
        <v>45</v>
      </c>
      <c r="C36" s="8">
        <v>1</v>
      </c>
      <c r="D36" s="12">
        <f t="shared" si="10"/>
        <v>450</v>
      </c>
      <c r="E36" s="12">
        <v>21</v>
      </c>
      <c r="F36" s="8">
        <v>1</v>
      </c>
      <c r="G36" s="13">
        <f t="shared" si="11"/>
        <v>210</v>
      </c>
      <c r="H36" s="17">
        <v>0</v>
      </c>
      <c r="I36" s="12">
        <v>10000</v>
      </c>
      <c r="J36" s="12">
        <f t="shared" si="12"/>
        <v>0</v>
      </c>
      <c r="K36" s="17">
        <v>287</v>
      </c>
      <c r="L36" s="12">
        <v>10000</v>
      </c>
      <c r="M36" s="13">
        <f t="shared" si="13"/>
        <v>28700000</v>
      </c>
      <c r="N36">
        <f t="shared" si="4"/>
        <v>68.181818181818173</v>
      </c>
      <c r="O36">
        <f t="shared" si="5"/>
        <v>0</v>
      </c>
    </row>
    <row r="37" spans="1:15" x14ac:dyDescent="0.45">
      <c r="A37" s="6" t="s">
        <v>13</v>
      </c>
      <c r="B37" s="11">
        <v>109</v>
      </c>
      <c r="C37" s="8">
        <v>1</v>
      </c>
      <c r="D37" s="12">
        <f t="shared" si="10"/>
        <v>1090</v>
      </c>
      <c r="E37" s="12">
        <v>38</v>
      </c>
      <c r="F37" s="8">
        <v>1</v>
      </c>
      <c r="G37" s="13">
        <f t="shared" si="11"/>
        <v>380</v>
      </c>
      <c r="H37" s="17">
        <v>2</v>
      </c>
      <c r="I37" s="12">
        <v>10000</v>
      </c>
      <c r="J37" s="12">
        <f t="shared" si="12"/>
        <v>200000</v>
      </c>
      <c r="K37" s="17">
        <v>233</v>
      </c>
      <c r="L37" s="12">
        <v>10000</v>
      </c>
      <c r="M37" s="13">
        <f t="shared" si="13"/>
        <v>23300000</v>
      </c>
      <c r="N37">
        <f t="shared" si="4"/>
        <v>74.149659863945587</v>
      </c>
      <c r="O37">
        <f t="shared" si="5"/>
        <v>0.85106382978723405</v>
      </c>
    </row>
    <row r="41" spans="1:15" x14ac:dyDescent="0.45">
      <c r="B41" s="25" t="s">
        <v>16</v>
      </c>
      <c r="C41" s="25"/>
      <c r="D41" s="25"/>
      <c r="E41" s="25"/>
      <c r="F41" s="25"/>
      <c r="G41" s="25"/>
      <c r="H41" t="s">
        <v>17</v>
      </c>
      <c r="I41" t="s">
        <v>18</v>
      </c>
    </row>
    <row r="42" spans="1:15" x14ac:dyDescent="0.45">
      <c r="A42" t="s">
        <v>19</v>
      </c>
      <c r="B42" s="18">
        <v>95.348839999999996</v>
      </c>
      <c r="C42" s="18">
        <v>87.894739999999999</v>
      </c>
      <c r="D42" s="18">
        <v>96.408839999999998</v>
      </c>
      <c r="E42" s="18">
        <v>93.511449999999996</v>
      </c>
      <c r="F42" s="18">
        <v>86.057689999999994</v>
      </c>
      <c r="G42" s="18">
        <v>91.061449999999994</v>
      </c>
      <c r="H42">
        <f>AVERAGE(B42:G42)</f>
        <v>91.713835000000003</v>
      </c>
      <c r="I42">
        <f>_xlfn.STDEV.P(B42:G42)</f>
        <v>3.7747146041466948</v>
      </c>
    </row>
    <row r="43" spans="1:15" x14ac:dyDescent="0.45">
      <c r="B43" s="18">
        <v>15.2</v>
      </c>
      <c r="C43" s="18">
        <v>14.47963801</v>
      </c>
      <c r="D43" s="18">
        <v>12.359550560000001</v>
      </c>
      <c r="E43" s="18">
        <v>10.502280000000001</v>
      </c>
      <c r="F43" s="18">
        <v>15</v>
      </c>
      <c r="G43" s="18">
        <v>8</v>
      </c>
      <c r="H43">
        <f>AVERAGE(B43:G43)</f>
        <v>12.590244761666668</v>
      </c>
      <c r="I43">
        <f>_xlfn.STDEV.P(B43:G43)</f>
        <v>2.6353593427394038</v>
      </c>
    </row>
    <row r="49" spans="1:9" x14ac:dyDescent="0.45">
      <c r="B49" s="25" t="s">
        <v>20</v>
      </c>
      <c r="C49" s="25"/>
      <c r="D49" s="25"/>
      <c r="E49" s="25"/>
      <c r="F49" s="25"/>
      <c r="G49" s="25"/>
    </row>
    <row r="50" spans="1:9" x14ac:dyDescent="0.45">
      <c r="A50" t="s">
        <v>19</v>
      </c>
      <c r="B50" s="18">
        <v>76.785709999999995</v>
      </c>
      <c r="C50" s="18">
        <v>69.879519999999999</v>
      </c>
      <c r="D50" s="18">
        <v>86.619720000000001</v>
      </c>
      <c r="E50" s="18">
        <v>81.967209999999994</v>
      </c>
      <c r="F50" s="18">
        <v>72.413790000000006</v>
      </c>
      <c r="G50" s="18">
        <v>84.210530000000006</v>
      </c>
      <c r="H50">
        <f t="shared" ref="H50:H58" si="14">AVERAGE(B50:G50)</f>
        <v>78.646079999999998</v>
      </c>
      <c r="I50">
        <f t="shared" ref="I50:I58" si="15">_xlfn.STDEV.P(B50:G50)</f>
        <v>6.1200072514063795</v>
      </c>
    </row>
    <row r="51" spans="1:9" x14ac:dyDescent="0.45">
      <c r="B51" s="18">
        <v>4.8780487800000003</v>
      </c>
      <c r="C51" s="18">
        <v>2.7397260270000001</v>
      </c>
      <c r="D51" s="18">
        <v>5.5762081779999999</v>
      </c>
      <c r="E51" s="18">
        <v>1.6949149999999999</v>
      </c>
      <c r="F51" s="18">
        <v>0.75187999999999999</v>
      </c>
      <c r="G51" s="18">
        <v>0</v>
      </c>
      <c r="H51">
        <f t="shared" si="14"/>
        <v>2.6067963308333333</v>
      </c>
      <c r="I51">
        <f t="shared" si="15"/>
        <v>2.0437422365366502</v>
      </c>
    </row>
    <row r="56" spans="1:9" x14ac:dyDescent="0.45">
      <c r="B56" s="25" t="s">
        <v>21</v>
      </c>
      <c r="C56" s="25"/>
      <c r="D56" s="25"/>
      <c r="E56" s="25"/>
      <c r="F56" s="25"/>
      <c r="G56" s="25"/>
    </row>
    <row r="57" spans="1:9" x14ac:dyDescent="0.45">
      <c r="A57" t="s">
        <v>19</v>
      </c>
      <c r="B57" s="18">
        <v>73.93365</v>
      </c>
      <c r="C57" s="18">
        <v>69.270830000000004</v>
      </c>
      <c r="D57" s="18">
        <v>83.146069999999995</v>
      </c>
      <c r="E57" s="18">
        <v>76.923079999999999</v>
      </c>
      <c r="F57" s="18">
        <v>68.181820000000002</v>
      </c>
      <c r="G57" s="18">
        <v>74.149659999999997</v>
      </c>
      <c r="H57">
        <f t="shared" si="14"/>
        <v>74.267518333333342</v>
      </c>
      <c r="I57">
        <f t="shared" si="15"/>
        <v>4.9667001892383773</v>
      </c>
    </row>
    <row r="58" spans="1:9" x14ac:dyDescent="0.45">
      <c r="B58" s="18">
        <v>0</v>
      </c>
      <c r="C58" s="18">
        <v>0.84388185699999996</v>
      </c>
      <c r="D58" s="18">
        <v>0</v>
      </c>
      <c r="E58" s="18">
        <v>0</v>
      </c>
      <c r="F58" s="18">
        <v>0</v>
      </c>
      <c r="G58" s="18">
        <v>0.85106382999999997</v>
      </c>
      <c r="H58">
        <f t="shared" si="14"/>
        <v>0.28249094783333334</v>
      </c>
      <c r="I58">
        <f t="shared" si="15"/>
        <v>0.3995079093212438</v>
      </c>
    </row>
  </sheetData>
  <mergeCells count="12">
    <mergeCell ref="B56:G56"/>
    <mergeCell ref="A1:M1"/>
    <mergeCell ref="B2:G2"/>
    <mergeCell ref="H2:M2"/>
    <mergeCell ref="A16:M16"/>
    <mergeCell ref="B17:G17"/>
    <mergeCell ref="H17:M17"/>
    <mergeCell ref="A29:M29"/>
    <mergeCell ref="B30:G30"/>
    <mergeCell ref="H30:M30"/>
    <mergeCell ref="B41:G41"/>
    <mergeCell ref="B49:G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different d(DNA) tempelate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2024-06-24T13:51:57Z</dcterms:created>
  <dcterms:modified xsi:type="dcterms:W3CDTF">2024-07-08T16:21:24Z</dcterms:modified>
</cp:coreProperties>
</file>